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2021 za web\"/>
    </mc:Choice>
  </mc:AlternateContent>
  <bookViews>
    <workbookView xWindow="0" yWindow="0" windowWidth="28800" windowHeight="11835"/>
  </bookViews>
  <sheets>
    <sheet name="020 44 - konačni plan" sheetId="6" r:id="rId1"/>
  </sheets>
  <definedNames>
    <definedName name="_xlnm.Print_Area" localSheetId="0">'020 44 - konačni plan'!$A$1:$G$26</definedName>
  </definedNames>
  <calcPr calcId="162913"/>
</workbook>
</file>

<file path=xl/calcChain.xml><?xml version="1.0" encoding="utf-8"?>
<calcChain xmlns="http://schemas.openxmlformats.org/spreadsheetml/2006/main">
  <c r="G25" i="6" l="1"/>
  <c r="G23" i="6"/>
  <c r="G22" i="6"/>
  <c r="G21" i="6"/>
  <c r="G19" i="6"/>
  <c r="G17" i="6"/>
  <c r="G12" i="6"/>
  <c r="G8" i="6"/>
  <c r="F25" i="6"/>
  <c r="E25" i="6"/>
  <c r="D25" i="6"/>
  <c r="C25" i="6"/>
  <c r="F23" i="6"/>
  <c r="E23" i="6"/>
  <c r="D23" i="6"/>
  <c r="C23" i="6"/>
  <c r="C22" i="6" s="1"/>
  <c r="C21" i="6" s="1"/>
  <c r="F22" i="6"/>
  <c r="E22" i="6"/>
  <c r="D22" i="6"/>
  <c r="F21" i="6"/>
  <c r="E21" i="6"/>
  <c r="D21" i="6"/>
  <c r="F19" i="6"/>
  <c r="E19" i="6"/>
  <c r="D19" i="6"/>
  <c r="C19" i="6"/>
  <c r="F17" i="6"/>
  <c r="E17" i="6"/>
  <c r="D17" i="6"/>
  <c r="C17" i="6"/>
  <c r="F12" i="6"/>
  <c r="E12" i="6"/>
  <c r="D12" i="6"/>
  <c r="C12" i="6"/>
  <c r="F8" i="6"/>
  <c r="E8" i="6"/>
  <c r="D8" i="6"/>
  <c r="C8" i="6"/>
  <c r="C7" i="6" s="1"/>
  <c r="F7" i="6"/>
  <c r="E7" i="6"/>
  <c r="D7" i="6"/>
  <c r="D6" i="6" s="1"/>
  <c r="D5" i="6" s="1"/>
  <c r="D4" i="6" s="1"/>
  <c r="D2" i="6" s="1"/>
  <c r="F6" i="6"/>
  <c r="E6" i="6"/>
  <c r="F5" i="6"/>
  <c r="E5" i="6"/>
  <c r="E4" i="6" s="1"/>
  <c r="E2" i="6" s="1"/>
  <c r="F4" i="6"/>
  <c r="F3" i="6"/>
  <c r="E3" i="6"/>
  <c r="D3" i="6"/>
  <c r="F2" i="6"/>
  <c r="G7" i="6" l="1"/>
  <c r="G3" i="6" s="1"/>
  <c r="C6" i="6"/>
  <c r="C5" i="6" s="1"/>
  <c r="C4" i="6" s="1"/>
  <c r="C2" i="6" s="1"/>
  <c r="C3" i="6"/>
  <c r="G6" i="6" l="1"/>
  <c r="G5" i="6" s="1"/>
  <c r="G4" i="6" s="1"/>
  <c r="G2" i="6" s="1"/>
</calcChain>
</file>

<file path=xl/sharedStrings.xml><?xml version="1.0" encoding="utf-8"?>
<sst xmlns="http://schemas.openxmlformats.org/spreadsheetml/2006/main" count="76" uniqueCount="61">
  <si>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</si>
  <si>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</si>
  <si>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>Ured Vlade Republike Hrvatske za unutarnju reviziju</t>
  </si>
  <si>
    <t>11</t>
  </si>
  <si>
    <t>Opći prihodi i primici</t>
  </si>
  <si>
    <t>21</t>
  </si>
  <si>
    <t>POLITIČKI SUSTAV</t>
  </si>
  <si>
    <t>2107</t>
  </si>
  <si>
    <t>PRUŽANJE PODRŠKE RADU VLADE REPUBLIKE HRVATSKE</t>
  </si>
  <si>
    <t>A687000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</si>
  <si>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</si>
  <si>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</si>
  <si>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</si>
  <si>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</si>
  <si>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</si>
  <si>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</si>
  <si>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1.738.000</t>
  </si>
  <si>
    <t>312</t>
  </si>
  <si>
    <t>Ostali rashodi za zaposlene</t>
  </si>
  <si>
    <t>47.700</t>
  </si>
  <si>
    <t>313</t>
  </si>
  <si>
    <t>Doprinosi na plaće</t>
  </si>
  <si>
    <t>287.000</t>
  </si>
  <si>
    <t>32</t>
  </si>
  <si>
    <t>Materijalni rashodi</t>
  </si>
  <si>
    <t>321</t>
  </si>
  <si>
    <t>Naknade troškova zaposlenima</t>
  </si>
  <si>
    <t>78.000</t>
  </si>
  <si>
    <t>322</t>
  </si>
  <si>
    <t>Rashodi za materijal i energiju</t>
  </si>
  <si>
    <t>50.500</t>
  </si>
  <si>
    <t>323</t>
  </si>
  <si>
    <t>Rashodi za usluge</t>
  </si>
  <si>
    <t>64.910</t>
  </si>
  <si>
    <t>329</t>
  </si>
  <si>
    <t>Ostali nespomenuti rashodi poslovanja</t>
  </si>
  <si>
    <t>2.100</t>
  </si>
  <si>
    <t>34</t>
  </si>
  <si>
    <t>Financijski rashodi</t>
  </si>
  <si>
    <t>200</t>
  </si>
  <si>
    <t>343</t>
  </si>
  <si>
    <t>Ostali financijski rashodi</t>
  </si>
  <si>
    <t>42</t>
  </si>
  <si>
    <t>Rashodi za nabavu proizvedene dugotrajne imovine</t>
  </si>
  <si>
    <t>6.000</t>
  </si>
  <si>
    <t>422</t>
  </si>
  <si>
    <t>Postrojenja i oprema</t>
  </si>
  <si>
    <t>K687003</t>
  </si>
  <si>
    <t>INFORMATIZACIJA UREDA VLADE REPUBLIKE HRVATSKE ZA UNUTARNJU REVIZIJU</t>
  </si>
  <si>
    <t>41</t>
  </si>
  <si>
    <t>Rashodi za nabavu neproizvedene dugotrajne imovine</t>
  </si>
  <si>
    <t>7.375</t>
  </si>
  <si>
    <t>412</t>
  </si>
  <si>
    <t>Nematerijalna imovina</t>
  </si>
  <si>
    <t>5.000</t>
  </si>
  <si>
    <t>02044</t>
  </si>
  <si>
    <t>Plan 2021. nakon 1. rebalansa</t>
  </si>
  <si>
    <t>Plan 2021. nakon 2. rebalansa</t>
  </si>
  <si>
    <t xml:space="preserve">Početni plan 2021. </t>
  </si>
  <si>
    <t>Plan 2021. nakon prenamjene 5%</t>
  </si>
  <si>
    <t xml:space="preserve">Konačni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</si>
</sst>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/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wrapText="1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/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/>
    <xf numFmtId="0" fontId="1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 indent="1" readingOrder="1"/>
    </xf>
    <xf numFmtId="0" fontId="2" fillId="0" borderId="0" xfId="0" applyFont="1" applyAlignment="1">
      <alignment horizontal="left" vertical="top" wrapText="1" indent="2" readingOrder="1"/>
    </xf>
    <xf numFmtId="0" fontId="2" fillId="0" borderId="0" xfId="0" applyFont="1" applyAlignment="1">
      <alignment horizontal="left" vertical="top" wrapText="1" indent="3" readingOrder="1"/>
    </xf>
    <xf numFmtId="0" fontId="3" fillId="0" borderId="0" xfId="0" applyFont="1" applyAlignment="1">
      <alignment horizontal="left" vertical="top" wrapText="1" indent="3" readingOrder="1"/>
    </xf>
    <xf numFmtId="0" fontId="2" fillId="0" borderId="0" xfId="0" applyFont="1" applyAlignment="1">
      <alignment horizontal="left" vertical="top" wrapText="1" indent="4" readingOrder="1"/>
    </xf>
    <xf numFmtId="0" fontId="2" fillId="0" borderId="0" xfId="0" applyFont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4" fillId="0" borderId="0" xfId="0" applyFont="1" applyAlignment="1">
      <alignment horizontal="left"/>
    </xf>
    <xf numFmtId="3" fontId="2" fillId="0" borderId="11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8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righ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 indent="5" readingOrder="1"/>
    </xf>
    <xf numFmtId="0" fontId="2" fillId="0" borderId="14" xfId="0" applyFont="1" applyBorder="1" applyAlignment="1"/>
    <xf numFmtId="3" fontId="2" fillId="0" borderId="1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I26" sqref="I26"/>
    </sheetView>
  </sheetViews>
  <sheetFormatPr defaultColWidth="67.85546875" defaultRowHeight="12.75" x14ac:dyDescent="0.2"/>
  <cols>
    <col min="1" max="1" width="13.7109375" style="1" customWidth="1"/>
    <col min="2" max="2" width="44.42578125" style="1" bestFit="1" customWidth="1"/>
    <col min="3" max="4" width="13.7109375" style="2" customWidth="1"/>
    <col min="5" max="7" width="13.7109375" style="37" customWidth="1"/>
    <col min="8" max="43" width="13.7109375" customWidth="1"/>
  </cols>
  <sheetData>
    <row r="1" spans="1:7" ht="36" x14ac:dyDescent="0.2">
      <c r="A1" s="3" t="s">
        <v>0</v>
      </c>
      <c r="B1" s="3" t="s">
        <v>1</v>
      </c>
      <c r="C1" s="6" t="s">
        <v>58</v>
      </c>
      <c r="D1" s="6" t="s">
        <v>56</v>
      </c>
      <c r="E1" s="6" t="s">
        <v>57</v>
      </c>
      <c r="F1" s="6" t="s">
        <v>59</v>
      </c>
      <c r="G1" s="6" t="s">
        <v>60</v>
      </c>
    </row>
    <row r="2" spans="1:7" x14ac:dyDescent="0.2">
      <c r="A2" s="16" t="s">
        <v>55</v>
      </c>
      <c r="B2" s="7" t="s">
        <v>2</v>
      </c>
      <c r="C2" s="39">
        <f>C4</f>
        <v>2286785</v>
      </c>
      <c r="D2" s="39">
        <f>D4</f>
        <v>2222785</v>
      </c>
      <c r="E2" s="40">
        <f>E4</f>
        <v>2025585</v>
      </c>
      <c r="F2" s="40">
        <f>F4</f>
        <v>1932100</v>
      </c>
      <c r="G2" s="40">
        <f>G4</f>
        <v>1872085</v>
      </c>
    </row>
    <row r="3" spans="1:7" x14ac:dyDescent="0.2">
      <c r="A3" s="4" t="s">
        <v>3</v>
      </c>
      <c r="B3" s="8" t="s">
        <v>4</v>
      </c>
      <c r="C3" s="28">
        <f>SUM(C7+C22)</f>
        <v>2286785</v>
      </c>
      <c r="D3" s="28">
        <f>SUM(D7+D22)</f>
        <v>2222785</v>
      </c>
      <c r="E3" s="38">
        <f>SUM(E7+E22)</f>
        <v>2025585</v>
      </c>
      <c r="F3" s="38">
        <f>SUM(F7+F22)</f>
        <v>1932100</v>
      </c>
      <c r="G3" s="38">
        <f>SUM(G7+G22)</f>
        <v>1872085</v>
      </c>
    </row>
    <row r="4" spans="1:7" x14ac:dyDescent="0.2">
      <c r="A4" s="17" t="s">
        <v>5</v>
      </c>
      <c r="B4" s="9" t="s">
        <v>6</v>
      </c>
      <c r="C4" s="28">
        <f>C5</f>
        <v>2286785</v>
      </c>
      <c r="D4" s="28">
        <f>D5</f>
        <v>2222785</v>
      </c>
      <c r="E4" s="38">
        <f>E5</f>
        <v>2025585</v>
      </c>
      <c r="F4" s="38">
        <f>F5</f>
        <v>1932100</v>
      </c>
      <c r="G4" s="38">
        <f>G5</f>
        <v>1872085</v>
      </c>
    </row>
    <row r="5" spans="1:7" ht="24" x14ac:dyDescent="0.2">
      <c r="A5" s="18" t="s">
        <v>7</v>
      </c>
      <c r="B5" s="10" t="s">
        <v>8</v>
      </c>
      <c r="C5" s="28">
        <f>SUM(C6+C21)</f>
        <v>2286785</v>
      </c>
      <c r="D5" s="28">
        <f>SUM(D6+D21)</f>
        <v>2222785</v>
      </c>
      <c r="E5" s="38">
        <f>SUM(E6+E21)</f>
        <v>2025585</v>
      </c>
      <c r="F5" s="38">
        <f>SUM(F6+F21)</f>
        <v>1932100</v>
      </c>
      <c r="G5" s="38">
        <f>SUM(G6+G21)</f>
        <v>1872085</v>
      </c>
    </row>
    <row r="6" spans="1:7" x14ac:dyDescent="0.2">
      <c r="A6" s="19" t="s">
        <v>9</v>
      </c>
      <c r="B6" s="8" t="s">
        <v>10</v>
      </c>
      <c r="C6" s="28">
        <f>C7</f>
        <v>2274410</v>
      </c>
      <c r="D6" s="28">
        <f>D7</f>
        <v>2210410</v>
      </c>
      <c r="E6" s="38">
        <f>E7</f>
        <v>2009410</v>
      </c>
      <c r="F6" s="38">
        <f>F7</f>
        <v>1915925</v>
      </c>
      <c r="G6" s="38">
        <f>G7</f>
        <v>1864410</v>
      </c>
    </row>
    <row r="7" spans="1:7" x14ac:dyDescent="0.2">
      <c r="A7" s="20" t="s">
        <v>3</v>
      </c>
      <c r="B7" s="11" t="s">
        <v>11</v>
      </c>
      <c r="C7" s="29">
        <f>SUM(C8+C12+C17+C19)</f>
        <v>2274410</v>
      </c>
      <c r="D7" s="29">
        <f>SUM(D8+D12+D17+D19)</f>
        <v>2210410</v>
      </c>
      <c r="E7" s="38">
        <f>SUM(E8+E12+E17+E19)</f>
        <v>2009410</v>
      </c>
      <c r="F7" s="38">
        <f>SUM(F8+F12+F17+F19)</f>
        <v>1915925</v>
      </c>
      <c r="G7" s="38">
        <f>SUM(G8+G12+G17+G19)</f>
        <v>1864410</v>
      </c>
    </row>
    <row r="8" spans="1:7" x14ac:dyDescent="0.2">
      <c r="A8" s="21" t="s">
        <v>12</v>
      </c>
      <c r="B8" s="12" t="s">
        <v>13</v>
      </c>
      <c r="C8" s="30">
        <f>SUM(C9+C10+C11)</f>
        <v>2072700</v>
      </c>
      <c r="D8" s="30">
        <f>SUM(D9+D10+D11)</f>
        <v>1992700</v>
      </c>
      <c r="E8" s="38">
        <f>SUM(E9+E10+E11)</f>
        <v>1804700</v>
      </c>
      <c r="F8" s="38">
        <f>SUM(F9+F10+F11)</f>
        <v>1714965</v>
      </c>
      <c r="G8" s="38">
        <f>SUM(G9+G10+G11)</f>
        <v>1671700</v>
      </c>
    </row>
    <row r="9" spans="1:7" x14ac:dyDescent="0.2">
      <c r="A9" s="22" t="s">
        <v>14</v>
      </c>
      <c r="B9" s="12" t="s">
        <v>15</v>
      </c>
      <c r="C9" s="30" t="s">
        <v>16</v>
      </c>
      <c r="D9" s="30">
        <v>1658000</v>
      </c>
      <c r="E9" s="38">
        <v>1498000</v>
      </c>
      <c r="F9" s="38">
        <v>1423600</v>
      </c>
      <c r="G9" s="38">
        <v>1389000</v>
      </c>
    </row>
    <row r="10" spans="1:7" x14ac:dyDescent="0.2">
      <c r="A10" s="22" t="s">
        <v>17</v>
      </c>
      <c r="B10" s="12" t="s">
        <v>18</v>
      </c>
      <c r="C10" s="30" t="s">
        <v>19</v>
      </c>
      <c r="D10" s="30">
        <v>57700</v>
      </c>
      <c r="E10" s="38">
        <v>57700</v>
      </c>
      <c r="F10" s="38">
        <v>54815</v>
      </c>
      <c r="G10" s="38">
        <v>52700</v>
      </c>
    </row>
    <row r="11" spans="1:7" x14ac:dyDescent="0.2">
      <c r="A11" s="22" t="s">
        <v>20</v>
      </c>
      <c r="B11" s="13" t="s">
        <v>21</v>
      </c>
      <c r="C11" s="31" t="s">
        <v>22</v>
      </c>
      <c r="D11" s="31">
        <v>277000</v>
      </c>
      <c r="E11" s="38">
        <v>249000</v>
      </c>
      <c r="F11" s="38">
        <v>236550</v>
      </c>
      <c r="G11" s="38">
        <v>230000</v>
      </c>
    </row>
    <row r="12" spans="1:7" x14ac:dyDescent="0.2">
      <c r="A12" s="21" t="s">
        <v>23</v>
      </c>
      <c r="B12" s="12" t="s">
        <v>24</v>
      </c>
      <c r="C12" s="32">
        <f>SUM(C13+C14+C15+C16)</f>
        <v>195510</v>
      </c>
      <c r="D12" s="32">
        <f>SUM(D13+D14+D15+D16)</f>
        <v>201510</v>
      </c>
      <c r="E12" s="38">
        <f>SUM(E13+E14+E15+E16)</f>
        <v>188510</v>
      </c>
      <c r="F12" s="38">
        <f>SUM(F13+F14+F15+F16)</f>
        <v>184760</v>
      </c>
      <c r="G12" s="38">
        <f>SUM(G13+G14+G15+G16)</f>
        <v>180510</v>
      </c>
    </row>
    <row r="13" spans="1:7" x14ac:dyDescent="0.2">
      <c r="A13" s="22" t="s">
        <v>25</v>
      </c>
      <c r="B13" s="12" t="s">
        <v>26</v>
      </c>
      <c r="C13" s="30" t="s">
        <v>27</v>
      </c>
      <c r="D13" s="30">
        <v>73000</v>
      </c>
      <c r="E13" s="38">
        <v>65000</v>
      </c>
      <c r="F13" s="38">
        <v>62250</v>
      </c>
      <c r="G13" s="38">
        <v>60000</v>
      </c>
    </row>
    <row r="14" spans="1:7" x14ac:dyDescent="0.2">
      <c r="A14" s="22" t="s">
        <v>28</v>
      </c>
      <c r="B14" s="12" t="s">
        <v>29</v>
      </c>
      <c r="C14" s="30" t="s">
        <v>30</v>
      </c>
      <c r="D14" s="30" t="s">
        <v>30</v>
      </c>
      <c r="E14" s="38" t="s">
        <v>30</v>
      </c>
      <c r="F14" s="38">
        <v>50500</v>
      </c>
      <c r="G14" s="38">
        <v>50500</v>
      </c>
    </row>
    <row r="15" spans="1:7" x14ac:dyDescent="0.2">
      <c r="A15" s="22" t="s">
        <v>31</v>
      </c>
      <c r="B15" s="12" t="s">
        <v>32</v>
      </c>
      <c r="C15" s="30" t="s">
        <v>33</v>
      </c>
      <c r="D15" s="30">
        <v>74910</v>
      </c>
      <c r="E15" s="38">
        <v>69910</v>
      </c>
      <c r="F15" s="38">
        <v>68910</v>
      </c>
      <c r="G15" s="38">
        <v>66910</v>
      </c>
    </row>
    <row r="16" spans="1:7" x14ac:dyDescent="0.2">
      <c r="A16" s="22" t="s">
        <v>34</v>
      </c>
      <c r="B16" s="13" t="s">
        <v>35</v>
      </c>
      <c r="C16" s="31" t="s">
        <v>36</v>
      </c>
      <c r="D16" s="31">
        <v>3100</v>
      </c>
      <c r="E16" s="38">
        <v>3100</v>
      </c>
      <c r="F16" s="38">
        <v>3100</v>
      </c>
      <c r="G16" s="38">
        <v>3100</v>
      </c>
    </row>
    <row r="17" spans="1:7" x14ac:dyDescent="0.2">
      <c r="A17" s="23" t="s">
        <v>37</v>
      </c>
      <c r="B17" s="12" t="s">
        <v>38</v>
      </c>
      <c r="C17" s="32" t="str">
        <f>C18</f>
        <v>200</v>
      </c>
      <c r="D17" s="32" t="str">
        <f>D18</f>
        <v>200</v>
      </c>
      <c r="E17" s="38" t="str">
        <f>E18</f>
        <v>200</v>
      </c>
      <c r="F17" s="38" t="str">
        <f>F18</f>
        <v>200</v>
      </c>
      <c r="G17" s="38" t="str">
        <f>G18</f>
        <v>200</v>
      </c>
    </row>
    <row r="18" spans="1:7" x14ac:dyDescent="0.2">
      <c r="A18" s="24" t="s">
        <v>40</v>
      </c>
      <c r="B18" s="13" t="s">
        <v>41</v>
      </c>
      <c r="C18" s="31" t="s">
        <v>39</v>
      </c>
      <c r="D18" s="31" t="s">
        <v>39</v>
      </c>
      <c r="E18" s="38" t="s">
        <v>39</v>
      </c>
      <c r="F18" s="38" t="s">
        <v>39</v>
      </c>
      <c r="G18" s="38" t="s">
        <v>39</v>
      </c>
    </row>
    <row r="19" spans="1:7" x14ac:dyDescent="0.2">
      <c r="A19" s="23" t="s">
        <v>42</v>
      </c>
      <c r="B19" s="12" t="s">
        <v>43</v>
      </c>
      <c r="C19" s="32" t="str">
        <f>C20</f>
        <v>6.000</v>
      </c>
      <c r="D19" s="32">
        <f>D20</f>
        <v>16000</v>
      </c>
      <c r="E19" s="38">
        <f>E20</f>
        <v>16000</v>
      </c>
      <c r="F19" s="38">
        <f>F20</f>
        <v>16000</v>
      </c>
      <c r="G19" s="38">
        <f>G20</f>
        <v>12000</v>
      </c>
    </row>
    <row r="20" spans="1:7" x14ac:dyDescent="0.2">
      <c r="A20" s="24" t="s">
        <v>45</v>
      </c>
      <c r="B20" s="13" t="s">
        <v>46</v>
      </c>
      <c r="C20" s="33" t="s">
        <v>44</v>
      </c>
      <c r="D20" s="33">
        <v>16000</v>
      </c>
      <c r="E20" s="38">
        <v>16000</v>
      </c>
      <c r="F20" s="38">
        <v>16000</v>
      </c>
      <c r="G20" s="38">
        <v>12000</v>
      </c>
    </row>
    <row r="21" spans="1:7" ht="24" x14ac:dyDescent="0.2">
      <c r="A21" s="25" t="s">
        <v>47</v>
      </c>
      <c r="B21" s="14" t="s">
        <v>48</v>
      </c>
      <c r="C21" s="29">
        <f>C22</f>
        <v>12375</v>
      </c>
      <c r="D21" s="29">
        <f>D22</f>
        <v>12375</v>
      </c>
      <c r="E21" s="38">
        <f>E22</f>
        <v>16175</v>
      </c>
      <c r="F21" s="38">
        <f>F22</f>
        <v>16175</v>
      </c>
      <c r="G21" s="38">
        <f>G22</f>
        <v>7675</v>
      </c>
    </row>
    <row r="22" spans="1:7" x14ac:dyDescent="0.2">
      <c r="A22" s="26" t="s">
        <v>3</v>
      </c>
      <c r="B22" s="15" t="s">
        <v>11</v>
      </c>
      <c r="C22" s="30">
        <f>C23+C25</f>
        <v>12375</v>
      </c>
      <c r="D22" s="30">
        <f>D23+D25</f>
        <v>12375</v>
      </c>
      <c r="E22" s="38">
        <f>E23+E25</f>
        <v>16175</v>
      </c>
      <c r="F22" s="38">
        <f>F23+F25</f>
        <v>16175</v>
      </c>
      <c r="G22" s="38">
        <f>G23+G25</f>
        <v>7675</v>
      </c>
    </row>
    <row r="23" spans="1:7" x14ac:dyDescent="0.2">
      <c r="A23" s="23" t="s">
        <v>49</v>
      </c>
      <c r="B23" s="12" t="s">
        <v>50</v>
      </c>
      <c r="C23" s="30" t="str">
        <f>C24</f>
        <v>7.375</v>
      </c>
      <c r="D23" s="30" t="str">
        <f>D24</f>
        <v>7.375</v>
      </c>
      <c r="E23" s="38">
        <f>E24</f>
        <v>6175</v>
      </c>
      <c r="F23" s="38">
        <f>F24</f>
        <v>6175</v>
      </c>
      <c r="G23" s="38">
        <f>G24</f>
        <v>6175</v>
      </c>
    </row>
    <row r="24" spans="1:7" x14ac:dyDescent="0.2">
      <c r="A24" s="24" t="s">
        <v>52</v>
      </c>
      <c r="B24" s="13" t="s">
        <v>53</v>
      </c>
      <c r="C24" s="31" t="s">
        <v>51</v>
      </c>
      <c r="D24" s="31" t="s">
        <v>51</v>
      </c>
      <c r="E24" s="38">
        <v>6175</v>
      </c>
      <c r="F24" s="38">
        <v>6175</v>
      </c>
      <c r="G24" s="38">
        <v>6175</v>
      </c>
    </row>
    <row r="25" spans="1:7" x14ac:dyDescent="0.2">
      <c r="A25" s="23" t="s">
        <v>42</v>
      </c>
      <c r="B25" s="12" t="s">
        <v>43</v>
      </c>
      <c r="C25" s="32" t="str">
        <f>C26</f>
        <v>5.000</v>
      </c>
      <c r="D25" s="32" t="str">
        <f>D26</f>
        <v>5.000</v>
      </c>
      <c r="E25" s="38">
        <f>E26</f>
        <v>10000</v>
      </c>
      <c r="F25" s="38">
        <f>F26</f>
        <v>10000</v>
      </c>
      <c r="G25" s="38">
        <f>G26</f>
        <v>1500</v>
      </c>
    </row>
    <row r="26" spans="1:7" x14ac:dyDescent="0.2">
      <c r="A26" s="41" t="s">
        <v>45</v>
      </c>
      <c r="B26" s="42" t="s">
        <v>46</v>
      </c>
      <c r="C26" s="43" t="s">
        <v>54</v>
      </c>
      <c r="D26" s="43" t="s">
        <v>54</v>
      </c>
      <c r="E26" s="43">
        <v>10000</v>
      </c>
      <c r="F26" s="43">
        <v>10000</v>
      </c>
      <c r="G26" s="43">
        <v>1500</v>
      </c>
    </row>
    <row r="27" spans="1:7" x14ac:dyDescent="0.2">
      <c r="A27" s="5"/>
      <c r="B27" s="5"/>
      <c r="C27" s="34"/>
      <c r="D27" s="34"/>
    </row>
    <row r="28" spans="1:7" x14ac:dyDescent="0.2">
      <c r="A28" s="27"/>
      <c r="B28" s="27"/>
      <c r="C28" s="35"/>
      <c r="D28" s="35"/>
    </row>
    <row r="29" spans="1:7" x14ac:dyDescent="0.2">
      <c r="C29" s="36"/>
      <c r="D29" s="36"/>
    </row>
    <row r="30" spans="1:7" x14ac:dyDescent="0.2">
      <c r="C30" s="36"/>
      <c r="D30" s="36"/>
    </row>
    <row r="31" spans="1:7" x14ac:dyDescent="0.2">
      <c r="C31" s="36"/>
      <c r="D31" s="36"/>
    </row>
  </sheetData>
  <pageMargins left="0" right="0" top="0" bottom="0" header="0.31496062992125984" footer="0.31496062992125984"/>
  <pageSetup paperSize="9" scale="80" orientation="portrait" r:id="rId1"/>
  <ignoredErrors>
    <ignoredError sqref="C5:G8 C17:G17 C22:G23" formula="1"/>
    <ignoredError sqref="C12:G12 C18:G18 C24:G25 C9:F9 C10:F10 C11:F11 C14:G14 C13:F13 C16:G16 C15:F15 C26:F26" numberStoredAsText="1" formula="1"/>
    <ignoredError sqref="C19:G19 C21:G21 C20:F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44 - konačni plan</vt:lpstr>
      <vt:lpstr>'020 44 - konačni plan'!Podrucje_ispisa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2021-12-28T15:03:41Z</cp:lastPrinted>
  <dcterms:modified xsi:type="dcterms:W3CDTF">2022-01-03T13:12:07Z</dcterms:modified>
</cp:coreProperties>
</file>